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2" i="1"/>
  <c r="C33"/>
  <c r="C6"/>
  <c r="C43" l="1"/>
  <c r="C53"/>
  <c r="D50" l="1"/>
  <c r="D49"/>
  <c r="D45"/>
  <c r="D44"/>
  <c r="D33" l="1"/>
  <c r="D40"/>
  <c r="C13"/>
  <c r="D6"/>
  <c r="D23"/>
  <c r="C51" l="1"/>
  <c r="D22"/>
  <c r="D13" l="1"/>
</calcChain>
</file>

<file path=xl/sharedStrings.xml><?xml version="1.0" encoding="utf-8"?>
<sst xmlns="http://schemas.openxmlformats.org/spreadsheetml/2006/main" count="49" uniqueCount="49">
  <si>
    <t>№п/п</t>
  </si>
  <si>
    <t>на 1м2</t>
  </si>
  <si>
    <t>Статьи затрат</t>
  </si>
  <si>
    <t xml:space="preserve"> пользования</t>
  </si>
  <si>
    <t>Содержание помещений общего</t>
  </si>
  <si>
    <t>Расходы на управление МКД</t>
  </si>
  <si>
    <t>зарплата обслуж.перс с отчислен.</t>
  </si>
  <si>
    <t>Прибыль управляющей компании</t>
  </si>
  <si>
    <t>Содержание придомовой территории</t>
  </si>
  <si>
    <t xml:space="preserve"> </t>
  </si>
  <si>
    <t>ОТЧЕТ ПО СТАТЬЕ " Содержание и ремонт жилья"</t>
  </si>
  <si>
    <t>тариф</t>
  </si>
  <si>
    <t>Налоги при УСН</t>
  </si>
  <si>
    <t>за 2020год</t>
  </si>
  <si>
    <t>в рублях</t>
  </si>
  <si>
    <t>Обслуживание газопровода</t>
  </si>
  <si>
    <t>подготовка к отоп.сезону,промывка</t>
  </si>
  <si>
    <t>Прочие:</t>
  </si>
  <si>
    <t>бухгалтерские услуги,паспортист</t>
  </si>
  <si>
    <t>обследование венканалов и дымоходов</t>
  </si>
  <si>
    <t>услуги по уборке территории(оплата труда с налогами)</t>
  </si>
  <si>
    <t>услуги  по уборке МОП(оплата труда с налогами)</t>
  </si>
  <si>
    <t>Обслуживание внутридомового инженерного оборудование</t>
  </si>
  <si>
    <t>и конструкций МКД</t>
  </si>
  <si>
    <t>Текущий ремонт</t>
  </si>
  <si>
    <t>Формированик квитанций по капремонту</t>
  </si>
  <si>
    <t>Полная стоимость</t>
  </si>
  <si>
    <t xml:space="preserve">ремонт примыканий </t>
  </si>
  <si>
    <t>ремонт кровли</t>
  </si>
  <si>
    <t>ремонт ввода ГВС,канализации</t>
  </si>
  <si>
    <t>наладка насосного оборудования</t>
  </si>
  <si>
    <t>аварийное обслуживание МКД</t>
  </si>
  <si>
    <t>Обслуживание УУТЭ-18600,подгот.УУТЭ к отопит.сезону-8137,46</t>
  </si>
  <si>
    <t xml:space="preserve">ж.д.по Вятская 75  за   2024 год </t>
  </si>
  <si>
    <t>инвентарь,мешки д/ листьев,соль</t>
  </si>
  <si>
    <t>обрезка,покраска деревьев</t>
  </si>
  <si>
    <t>чистка снега,покос травы</t>
  </si>
  <si>
    <t>инвентарь,моющее ,хозтовары,дезобработка</t>
  </si>
  <si>
    <t>оплата труда с отчислениями</t>
  </si>
  <si>
    <t>содержание оргтехники</t>
  </si>
  <si>
    <t>услуги банка,связи,инт-т,сайты: УК, ГИС ЖКХ ,юридич.услуги,гсм</t>
  </si>
  <si>
    <t>оплата труда мастера участка</t>
  </si>
  <si>
    <t>Факт за год</t>
  </si>
  <si>
    <t>ремонт водоснабжения,сантехматериалы,счетчик ХВС ОД</t>
  </si>
  <si>
    <t xml:space="preserve">заправка катриджа ,канцтовары </t>
  </si>
  <si>
    <t>общехозяйств.расходы, почтовые расходы</t>
  </si>
  <si>
    <t>подписка,эл.отчетность , чек онлайн</t>
  </si>
  <si>
    <t xml:space="preserve">услуги электрика,электроматериалы </t>
  </si>
  <si>
    <r>
      <t>Услуги подрядчиков по договорам (</t>
    </r>
    <r>
      <rPr>
        <sz val="12"/>
        <rFont val="Arial Cyr"/>
        <charset val="204"/>
      </rPr>
      <t>постоянные)</t>
    </r>
  </si>
</sst>
</file>

<file path=xl/styles.xml><?xml version="1.0" encoding="utf-8"?>
<styleSheet xmlns="http://schemas.openxmlformats.org/spreadsheetml/2006/main">
  <fonts count="12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2"/>
      <name val="Arial Cyr"/>
      <charset val="204"/>
    </font>
    <font>
      <b/>
      <sz val="14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i/>
      <sz val="12"/>
      <name val="Arial Cyr"/>
      <charset val="204"/>
    </font>
    <font>
      <b/>
      <i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2" xfId="0" applyFont="1" applyBorder="1"/>
    <xf numFmtId="0" fontId="0" fillId="0" borderId="1" xfId="0" applyFont="1" applyBorder="1"/>
    <xf numFmtId="0" fontId="6" fillId="0" borderId="0" xfId="0" applyFont="1"/>
    <xf numFmtId="0" fontId="7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0" fontId="9" fillId="0" borderId="0" xfId="0" applyFont="1" applyAlignme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9" fillId="0" borderId="8" xfId="0" applyFont="1" applyBorder="1"/>
    <xf numFmtId="0" fontId="9" fillId="0" borderId="1" xfId="0" applyFont="1" applyBorder="1"/>
    <xf numFmtId="2" fontId="9" fillId="0" borderId="1" xfId="0" applyNumberFormat="1" applyFont="1" applyBorder="1" applyAlignment="1">
      <alignment horizontal="center"/>
    </xf>
    <xf numFmtId="0" fontId="9" fillId="0" borderId="4" xfId="0" applyFont="1" applyBorder="1"/>
    <xf numFmtId="0" fontId="9" fillId="0" borderId="2" xfId="0" applyFont="1" applyBorder="1"/>
    <xf numFmtId="2" fontId="9" fillId="0" borderId="2" xfId="0" applyNumberFormat="1" applyFont="1" applyBorder="1" applyAlignment="1">
      <alignment horizontal="center"/>
    </xf>
    <xf numFmtId="0" fontId="10" fillId="0" borderId="7" xfId="0" applyFont="1" applyBorder="1"/>
    <xf numFmtId="2" fontId="2" fillId="0" borderId="3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9" fillId="0" borderId="3" xfId="0" applyFont="1" applyBorder="1"/>
    <xf numFmtId="0" fontId="2" fillId="0" borderId="7" xfId="0" applyFont="1" applyBorder="1"/>
    <xf numFmtId="2" fontId="2" fillId="0" borderId="1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11" fillId="0" borderId="7" xfId="0" applyFont="1" applyBorder="1"/>
    <xf numFmtId="0" fontId="11" fillId="0" borderId="3" xfId="0" applyFont="1" applyBorder="1"/>
    <xf numFmtId="2" fontId="11" fillId="0" borderId="10" xfId="0" applyNumberFormat="1" applyFont="1" applyBorder="1" applyAlignment="1">
      <alignment horizontal="center"/>
    </xf>
    <xf numFmtId="0" fontId="2" fillId="0" borderId="4" xfId="0" applyFont="1" applyBorder="1"/>
    <xf numFmtId="0" fontId="9" fillId="0" borderId="6" xfId="0" applyFont="1" applyBorder="1"/>
    <xf numFmtId="2" fontId="9" fillId="0" borderId="6" xfId="0" applyNumberFormat="1" applyFont="1" applyBorder="1" applyAlignment="1">
      <alignment horizontal="center"/>
    </xf>
    <xf numFmtId="0" fontId="2" fillId="0" borderId="8" xfId="0" applyFont="1" applyBorder="1"/>
    <xf numFmtId="2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2" fillId="0" borderId="9" xfId="0" applyFont="1" applyBorder="1"/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0" fontId="9" fillId="0" borderId="12" xfId="0" applyFont="1" applyBorder="1"/>
    <xf numFmtId="0" fontId="9" fillId="0" borderId="5" xfId="0" applyFont="1" applyBorder="1"/>
    <xf numFmtId="0" fontId="10" fillId="0" borderId="3" xfId="0" applyFont="1" applyBorder="1"/>
    <xf numFmtId="0" fontId="10" fillId="0" borderId="5" xfId="0" applyFont="1" applyBorder="1"/>
    <xf numFmtId="0" fontId="9" fillId="0" borderId="9" xfId="0" applyFont="1" applyFill="1" applyBorder="1"/>
    <xf numFmtId="0" fontId="9" fillId="0" borderId="0" xfId="0" applyFont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0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5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1"/>
  <sheetViews>
    <sheetView tabSelected="1" zoomScaleNormal="100" workbookViewId="0">
      <selection activeCell="J40" sqref="J40"/>
    </sheetView>
  </sheetViews>
  <sheetFormatPr defaultRowHeight="13.2"/>
  <cols>
    <col min="1" max="1" width="5.88671875" customWidth="1"/>
    <col min="2" max="2" width="68.21875" customWidth="1"/>
    <col min="3" max="3" width="24.44140625" customWidth="1"/>
    <col min="4" max="4" width="13.109375" hidden="1" customWidth="1"/>
    <col min="5" max="5" width="10.33203125" hidden="1" customWidth="1"/>
  </cols>
  <sheetData>
    <row r="1" spans="1:5" ht="15.6">
      <c r="A1" s="3"/>
      <c r="B1" s="26" t="s">
        <v>10</v>
      </c>
      <c r="C1" s="3" t="s">
        <v>9</v>
      </c>
      <c r="D1" s="2" t="s">
        <v>13</v>
      </c>
    </row>
    <row r="2" spans="1:5" ht="17.399999999999999">
      <c r="A2" s="1"/>
      <c r="B2" s="7" t="s">
        <v>33</v>
      </c>
      <c r="D2" s="2"/>
      <c r="E2" s="2"/>
    </row>
    <row r="3" spans="1:5" ht="15.6" thickBot="1">
      <c r="A3" s="1"/>
      <c r="B3" s="1"/>
      <c r="C3" s="1" t="s">
        <v>14</v>
      </c>
      <c r="D3" s="6">
        <v>2809.6</v>
      </c>
      <c r="E3" s="1"/>
    </row>
    <row r="4" spans="1:5" ht="15">
      <c r="A4" s="27" t="s">
        <v>0</v>
      </c>
      <c r="B4" s="27" t="s">
        <v>2</v>
      </c>
      <c r="C4" s="28" t="s">
        <v>42</v>
      </c>
      <c r="D4" s="5"/>
      <c r="E4" s="5" t="s">
        <v>11</v>
      </c>
    </row>
    <row r="5" spans="1:5" ht="17.399999999999999" customHeight="1" thickBot="1">
      <c r="A5" s="29"/>
      <c r="B5" s="30"/>
      <c r="C5" s="29"/>
      <c r="D5" s="4"/>
      <c r="E5" s="4" t="s">
        <v>1</v>
      </c>
    </row>
    <row r="6" spans="1:5" ht="15.6">
      <c r="A6" s="31">
        <v>1</v>
      </c>
      <c r="B6" s="32" t="s">
        <v>8</v>
      </c>
      <c r="C6" s="33">
        <f>C8+C9+C10+C11+C12</f>
        <v>178050.33000000002</v>
      </c>
      <c r="D6" s="8">
        <f>C6/12/D3</f>
        <v>5.2810106420842837</v>
      </c>
      <c r="E6" s="8">
        <v>2.84</v>
      </c>
    </row>
    <row r="7" spans="1:5" ht="10.8" customHeight="1" thickBot="1">
      <c r="A7" s="34"/>
      <c r="B7" s="35"/>
      <c r="C7" s="36"/>
      <c r="D7" s="9"/>
      <c r="E7" s="9"/>
    </row>
    <row r="8" spans="1:5" ht="18" customHeight="1" thickBot="1">
      <c r="A8" s="37"/>
      <c r="B8" s="30" t="s">
        <v>20</v>
      </c>
      <c r="C8" s="38">
        <v>152500</v>
      </c>
      <c r="D8" s="10"/>
      <c r="E8" s="11"/>
    </row>
    <row r="9" spans="1:5" ht="18" customHeight="1" thickBot="1">
      <c r="A9" s="37"/>
      <c r="B9" s="30" t="s">
        <v>34</v>
      </c>
      <c r="C9" s="38">
        <v>2369.8200000000002</v>
      </c>
      <c r="D9" s="10"/>
      <c r="E9" s="11"/>
    </row>
    <row r="10" spans="1:5" ht="16.8" hidden="1" customHeight="1" thickBot="1">
      <c r="A10" s="37"/>
      <c r="B10" s="30"/>
      <c r="C10" s="38"/>
      <c r="D10" s="10"/>
      <c r="E10" s="11"/>
    </row>
    <row r="11" spans="1:5" ht="16.8" customHeight="1">
      <c r="A11" s="37"/>
      <c r="B11" s="30" t="s">
        <v>35</v>
      </c>
      <c r="C11" s="38">
        <v>12947.85</v>
      </c>
      <c r="D11" s="10"/>
      <c r="E11" s="11"/>
    </row>
    <row r="12" spans="1:5" ht="18.600000000000001" customHeight="1" thickBot="1">
      <c r="A12" s="37"/>
      <c r="B12" s="30" t="s">
        <v>36</v>
      </c>
      <c r="C12" s="38">
        <v>10232.66</v>
      </c>
      <c r="D12" s="11"/>
      <c r="E12" s="11"/>
    </row>
    <row r="13" spans="1:5" ht="15.6">
      <c r="A13" s="32">
        <v>2</v>
      </c>
      <c r="B13" s="32" t="s">
        <v>4</v>
      </c>
      <c r="C13" s="33">
        <f>C15+C16+C17+C18+C19+C20</f>
        <v>271001.8</v>
      </c>
      <c r="D13" s="8">
        <f>C13/12/D3</f>
        <v>8.0379710041761587</v>
      </c>
      <c r="E13" s="8">
        <v>3.87</v>
      </c>
    </row>
    <row r="14" spans="1:5" ht="15" customHeight="1" thickBot="1">
      <c r="A14" s="35"/>
      <c r="B14" s="35" t="s">
        <v>3</v>
      </c>
      <c r="C14" s="36"/>
      <c r="D14" s="9"/>
      <c r="E14" s="9"/>
    </row>
    <row r="15" spans="1:5" ht="20.25" customHeight="1" thickBot="1">
      <c r="A15" s="30"/>
      <c r="B15" s="30" t="s">
        <v>21</v>
      </c>
      <c r="C15" s="38">
        <v>135400</v>
      </c>
      <c r="D15" s="10"/>
      <c r="E15" s="11"/>
    </row>
    <row r="16" spans="1:5" ht="18.600000000000001" customHeight="1" thickBot="1">
      <c r="A16" s="30"/>
      <c r="B16" s="30" t="s">
        <v>47</v>
      </c>
      <c r="C16" s="38">
        <v>54870.67</v>
      </c>
      <c r="D16" s="10"/>
      <c r="E16" s="11"/>
    </row>
    <row r="17" spans="1:5" ht="18.600000000000001" customHeight="1" thickBot="1">
      <c r="A17" s="30"/>
      <c r="B17" s="30" t="s">
        <v>41</v>
      </c>
      <c r="C17" s="38">
        <v>78120</v>
      </c>
      <c r="D17" s="10"/>
      <c r="E17" s="11"/>
    </row>
    <row r="18" spans="1:5" ht="19.8" customHeight="1" thickBot="1">
      <c r="A18" s="30"/>
      <c r="B18" s="30" t="s">
        <v>37</v>
      </c>
      <c r="C18" s="38">
        <v>2611.13</v>
      </c>
      <c r="D18" s="10"/>
      <c r="E18" s="11"/>
    </row>
    <row r="19" spans="1:5" ht="0.6" customHeight="1" thickBot="1">
      <c r="A19" s="30"/>
      <c r="B19" s="30"/>
      <c r="C19" s="38"/>
      <c r="D19" s="10"/>
      <c r="E19" s="11"/>
    </row>
    <row r="20" spans="1:5" ht="19.8" hidden="1" customHeight="1" thickBot="1">
      <c r="A20" s="29"/>
      <c r="B20" s="29"/>
      <c r="C20" s="39"/>
      <c r="D20" s="10"/>
      <c r="E20" s="13"/>
    </row>
    <row r="21" spans="1:5" ht="15.6">
      <c r="A21" s="32">
        <v>3</v>
      </c>
      <c r="B21" s="32" t="s">
        <v>22</v>
      </c>
      <c r="C21" s="33"/>
      <c r="D21" s="8"/>
      <c r="E21" s="8"/>
    </row>
    <row r="22" spans="1:5" ht="16.2" thickBot="1">
      <c r="A22" s="40"/>
      <c r="B22" s="40" t="s">
        <v>23</v>
      </c>
      <c r="C22" s="36">
        <f>C24+C25+C26</f>
        <v>222420.03999999998</v>
      </c>
      <c r="D22" s="9" t="e">
        <f>C22/12/D2</f>
        <v>#DIV/0!</v>
      </c>
      <c r="E22" s="9">
        <v>5.76</v>
      </c>
    </row>
    <row r="23" spans="1:5" ht="16.2" hidden="1" thickBot="1">
      <c r="A23" s="35"/>
      <c r="B23" s="35"/>
      <c r="C23" s="36"/>
      <c r="D23" s="9">
        <f>C23/12/D3</f>
        <v>0</v>
      </c>
      <c r="E23" s="9">
        <v>5.76</v>
      </c>
    </row>
    <row r="24" spans="1:5" ht="20.399999999999999" customHeight="1">
      <c r="A24" s="41"/>
      <c r="B24" s="27" t="s">
        <v>6</v>
      </c>
      <c r="C24" s="42">
        <v>147146.46</v>
      </c>
      <c r="D24" s="10"/>
      <c r="E24" s="11"/>
    </row>
    <row r="25" spans="1:5" ht="16.8" customHeight="1" thickBot="1">
      <c r="A25" s="41"/>
      <c r="B25" s="30" t="s">
        <v>43</v>
      </c>
      <c r="C25" s="43">
        <v>6283.33</v>
      </c>
      <c r="D25" s="12"/>
      <c r="E25" s="12"/>
    </row>
    <row r="26" spans="1:5" ht="15" customHeight="1" thickBot="1">
      <c r="A26" s="41"/>
      <c r="B26" s="30" t="s">
        <v>16</v>
      </c>
      <c r="C26" s="43">
        <v>68990.25</v>
      </c>
      <c r="D26" s="10"/>
      <c r="E26" s="12"/>
    </row>
    <row r="27" spans="1:5" ht="17.399999999999999" hidden="1" customHeight="1" thickBot="1">
      <c r="A27" s="41"/>
      <c r="B27" s="30"/>
      <c r="C27" s="43"/>
      <c r="D27" s="14"/>
      <c r="E27" s="12"/>
    </row>
    <row r="28" spans="1:5" ht="18.600000000000001" hidden="1" customHeight="1" thickBot="1">
      <c r="A28" s="44"/>
      <c r="B28" s="45"/>
      <c r="C28" s="46"/>
      <c r="D28" s="15"/>
      <c r="E28" s="16"/>
    </row>
    <row r="29" spans="1:5" ht="16.2" hidden="1" customHeight="1" thickBot="1">
      <c r="A29" s="41"/>
      <c r="B29" s="30"/>
      <c r="C29" s="43"/>
      <c r="D29" s="10"/>
      <c r="E29" s="12"/>
    </row>
    <row r="30" spans="1:5" ht="21.6" hidden="1" customHeight="1" thickBot="1">
      <c r="A30" s="41"/>
      <c r="B30" s="30"/>
      <c r="C30" s="43"/>
      <c r="D30" s="10"/>
      <c r="E30" s="12"/>
    </row>
    <row r="31" spans="1:5" ht="1.2" hidden="1" customHeight="1" thickBot="1">
      <c r="A31" s="41"/>
      <c r="B31" s="30"/>
      <c r="C31" s="43"/>
      <c r="D31" s="10"/>
      <c r="E31" s="12"/>
    </row>
    <row r="32" spans="1:5" ht="21" hidden="1" customHeight="1" thickBot="1">
      <c r="A32" s="47"/>
      <c r="B32" s="29"/>
      <c r="C32" s="43"/>
      <c r="D32" s="10"/>
      <c r="E32" s="12"/>
    </row>
    <row r="33" spans="1:5" ht="23.4" customHeight="1" thickBot="1">
      <c r="A33" s="48">
        <v>4</v>
      </c>
      <c r="B33" s="48" t="s">
        <v>5</v>
      </c>
      <c r="C33" s="49">
        <f>C34+C35+C36+C37+C38+C39</f>
        <v>497163.46</v>
      </c>
      <c r="D33" s="8">
        <f>C33/12/D3</f>
        <v>14.745973922741079</v>
      </c>
      <c r="E33" s="8">
        <v>9.5299999999999994</v>
      </c>
    </row>
    <row r="34" spans="1:5" ht="22.2" customHeight="1" thickBot="1">
      <c r="A34" s="30"/>
      <c r="B34" s="50" t="s">
        <v>38</v>
      </c>
      <c r="C34" s="51">
        <v>260337.9</v>
      </c>
      <c r="D34" s="10"/>
      <c r="E34" s="10"/>
    </row>
    <row r="35" spans="1:5" ht="22.2" customHeight="1" thickBot="1">
      <c r="A35" s="30"/>
      <c r="B35" s="41" t="s">
        <v>45</v>
      </c>
      <c r="C35" s="38">
        <v>14468.56</v>
      </c>
      <c r="D35" s="10"/>
      <c r="E35" s="12"/>
    </row>
    <row r="36" spans="1:5" ht="22.2" customHeight="1" thickBot="1">
      <c r="A36" s="30"/>
      <c r="B36" s="41" t="s">
        <v>46</v>
      </c>
      <c r="C36" s="38">
        <v>6409.87</v>
      </c>
      <c r="D36" s="10"/>
      <c r="E36" s="12"/>
    </row>
    <row r="37" spans="1:5" ht="22.2" customHeight="1" thickBot="1">
      <c r="A37" s="30"/>
      <c r="B37" s="41" t="s">
        <v>39</v>
      </c>
      <c r="C37" s="38">
        <v>3240.82</v>
      </c>
      <c r="D37" s="10"/>
      <c r="E37" s="12"/>
    </row>
    <row r="38" spans="1:5" ht="22.2" customHeight="1" thickBot="1">
      <c r="A38" s="30"/>
      <c r="B38" s="41" t="s">
        <v>18</v>
      </c>
      <c r="C38" s="38">
        <v>206465.65</v>
      </c>
      <c r="D38" s="10"/>
      <c r="E38" s="12"/>
    </row>
    <row r="39" spans="1:5" ht="24.6" customHeight="1" thickBot="1">
      <c r="A39" s="30"/>
      <c r="B39" s="52" t="s">
        <v>44</v>
      </c>
      <c r="C39" s="38">
        <v>6240.66</v>
      </c>
      <c r="D39" s="10"/>
      <c r="E39" s="12"/>
    </row>
    <row r="40" spans="1:5" ht="20.399999999999999" customHeight="1" thickBot="1">
      <c r="A40" s="48">
        <v>5</v>
      </c>
      <c r="B40" s="53" t="s">
        <v>17</v>
      </c>
      <c r="C40" s="49">
        <v>81646.27</v>
      </c>
      <c r="D40" s="8">
        <f>C40/12/D3</f>
        <v>2.4216457265565681</v>
      </c>
      <c r="E40" s="17">
        <v>1.25</v>
      </c>
    </row>
    <row r="41" spans="1:5" ht="19.2" customHeight="1" thickBot="1">
      <c r="A41" s="54"/>
      <c r="B41" s="27" t="s">
        <v>40</v>
      </c>
      <c r="C41" s="55"/>
      <c r="D41" s="20"/>
      <c r="E41" s="19"/>
    </row>
    <row r="42" spans="1:5" ht="25.2" hidden="1" customHeight="1" thickBot="1">
      <c r="A42" s="56"/>
      <c r="B42" s="56"/>
      <c r="C42" s="55"/>
      <c r="D42" s="18"/>
      <c r="E42" s="21"/>
    </row>
    <row r="43" spans="1:5" ht="17.399999999999999" customHeight="1" thickBot="1">
      <c r="A43" s="56">
        <v>6</v>
      </c>
      <c r="B43" s="48" t="s">
        <v>48</v>
      </c>
      <c r="C43" s="49">
        <f>C44+C45+C46+C47+C48</f>
        <v>73774.42</v>
      </c>
      <c r="D43" s="19"/>
      <c r="E43" s="19"/>
    </row>
    <row r="44" spans="1:5" ht="15" customHeight="1" thickBot="1">
      <c r="A44" s="63"/>
      <c r="B44" s="66" t="s">
        <v>32</v>
      </c>
      <c r="C44" s="55">
        <v>26737.46</v>
      </c>
      <c r="D44" s="23" t="e">
        <f>C44/12/D1</f>
        <v>#VALUE!</v>
      </c>
      <c r="E44" s="17"/>
    </row>
    <row r="45" spans="1:5" ht="16.2" customHeight="1" thickBot="1">
      <c r="A45" s="64"/>
      <c r="B45" s="67" t="s">
        <v>15</v>
      </c>
      <c r="C45" s="55">
        <v>12284</v>
      </c>
      <c r="D45" s="8" t="e">
        <f>C45/12/D1</f>
        <v>#VALUE!</v>
      </c>
      <c r="E45" s="22"/>
    </row>
    <row r="46" spans="1:5" ht="16.2" customHeight="1" thickBot="1">
      <c r="A46" s="64"/>
      <c r="B46" s="68" t="s">
        <v>30</v>
      </c>
      <c r="C46" s="55">
        <v>12000</v>
      </c>
      <c r="D46" s="8"/>
      <c r="E46" s="22"/>
    </row>
    <row r="47" spans="1:5" ht="16.2" customHeight="1" thickBot="1">
      <c r="A47" s="64"/>
      <c r="B47" s="66" t="s">
        <v>19</v>
      </c>
      <c r="C47" s="55">
        <v>2028</v>
      </c>
      <c r="D47" s="8"/>
      <c r="E47" s="22"/>
    </row>
    <row r="48" spans="1:5" ht="16.2" customHeight="1" thickBot="1">
      <c r="A48" s="65"/>
      <c r="B48" s="69" t="s">
        <v>31</v>
      </c>
      <c r="C48" s="55">
        <v>20724.96</v>
      </c>
      <c r="D48" s="8"/>
      <c r="E48" s="22"/>
    </row>
    <row r="49" spans="1:5" ht="16.2" thickBot="1">
      <c r="A49" s="48">
        <v>7</v>
      </c>
      <c r="B49" s="48" t="s">
        <v>7</v>
      </c>
      <c r="C49" s="49">
        <v>20424.96</v>
      </c>
      <c r="D49" s="17" t="e">
        <f>C49/12/D1</f>
        <v>#VALUE!</v>
      </c>
      <c r="E49" s="17">
        <v>0.5</v>
      </c>
    </row>
    <row r="50" spans="1:5" ht="16.2" thickBot="1">
      <c r="A50" s="48">
        <v>8</v>
      </c>
      <c r="B50" s="35" t="s">
        <v>12</v>
      </c>
      <c r="C50" s="36">
        <v>45162</v>
      </c>
      <c r="D50" s="9" t="e">
        <f>C50/12/D1</f>
        <v>#VALUE!</v>
      </c>
      <c r="E50" s="9">
        <v>0.1</v>
      </c>
    </row>
    <row r="51" spans="1:5" ht="16.2" thickBot="1">
      <c r="A51" s="48"/>
      <c r="B51" s="57" t="s">
        <v>26</v>
      </c>
      <c r="C51" s="36">
        <f>C6+C13+C22+C33+C40+C44+C45+C48+C49+C50</f>
        <v>1375615.2799999998</v>
      </c>
      <c r="D51" s="25"/>
      <c r="E51" s="25"/>
    </row>
    <row r="52" spans="1:5" ht="16.2" thickBot="1">
      <c r="A52" s="48">
        <v>9</v>
      </c>
      <c r="B52" s="58" t="s">
        <v>25</v>
      </c>
      <c r="C52" s="49">
        <v>15999.72</v>
      </c>
      <c r="D52" s="17"/>
      <c r="E52" s="17"/>
    </row>
    <row r="53" spans="1:5" ht="16.2" thickBot="1">
      <c r="A53" s="35">
        <v>10</v>
      </c>
      <c r="B53" s="58" t="s">
        <v>24</v>
      </c>
      <c r="C53" s="49">
        <f>C54+C55+C56</f>
        <v>73452.12</v>
      </c>
      <c r="D53" s="17"/>
      <c r="E53" s="17"/>
    </row>
    <row r="54" spans="1:5" ht="16.2" thickBot="1">
      <c r="A54" s="48"/>
      <c r="B54" s="59" t="s">
        <v>27</v>
      </c>
      <c r="C54" s="43">
        <v>30900</v>
      </c>
      <c r="D54" s="14"/>
      <c r="E54" s="12"/>
    </row>
    <row r="55" spans="1:5" ht="16.2" thickBot="1">
      <c r="A55" s="48"/>
      <c r="B55" s="60" t="s">
        <v>28</v>
      </c>
      <c r="C55" s="55">
        <v>12333</v>
      </c>
      <c r="D55" s="23"/>
      <c r="E55" s="23"/>
    </row>
    <row r="56" spans="1:5" ht="13.2" customHeight="1" thickBot="1">
      <c r="A56" s="48"/>
      <c r="B56" s="60" t="s">
        <v>29</v>
      </c>
      <c r="C56" s="55">
        <v>30219.119999999999</v>
      </c>
      <c r="D56" s="23"/>
      <c r="E56" s="23"/>
    </row>
    <row r="57" spans="1:5" ht="16.2" hidden="1" thickBot="1">
      <c r="A57" s="48"/>
      <c r="B57" s="60"/>
      <c r="C57" s="55"/>
      <c r="D57" s="23"/>
      <c r="E57" s="23"/>
    </row>
    <row r="58" spans="1:5" ht="16.2" hidden="1" thickBot="1">
      <c r="A58" s="48"/>
      <c r="B58" s="58"/>
      <c r="C58" s="49"/>
      <c r="D58" s="23"/>
      <c r="E58" s="23"/>
    </row>
    <row r="59" spans="1:5" ht="16.2" thickBot="1">
      <c r="A59" s="48"/>
      <c r="B59" s="61"/>
      <c r="C59" s="49"/>
      <c r="D59" s="24"/>
      <c r="E59" s="24"/>
    </row>
    <row r="60" spans="1:5" ht="15">
      <c r="A60" s="1"/>
      <c r="B60" s="1"/>
      <c r="C60" s="1"/>
    </row>
    <row r="61" spans="1:5" ht="15.6">
      <c r="A61" s="1"/>
      <c r="B61" s="62"/>
      <c r="C61" s="1"/>
    </row>
  </sheetData>
  <phoneticPr fontId="0" type="noConversion"/>
  <pageMargins left="0.25" right="0.25" top="0.75" bottom="0.75" header="0.3" footer="0.3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2024-03-21T06:31:52Z</cp:lastPrinted>
  <dcterms:created xsi:type="dcterms:W3CDTF">2011-07-12T11:42:04Z</dcterms:created>
  <dcterms:modified xsi:type="dcterms:W3CDTF">2025-03-24T08:11:17Z</dcterms:modified>
</cp:coreProperties>
</file>